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\Desktop\"/>
    </mc:Choice>
  </mc:AlternateContent>
  <bookViews>
    <workbookView xWindow="0" yWindow="0" windowWidth="23040" windowHeight="9324"/>
  </bookViews>
  <sheets>
    <sheet name="給公所" sheetId="5" r:id="rId1"/>
  </sheets>
  <calcPr calcId="152511"/>
</workbook>
</file>

<file path=xl/calcChain.xml><?xml version="1.0" encoding="utf-8"?>
<calcChain xmlns="http://schemas.openxmlformats.org/spreadsheetml/2006/main">
  <c r="F14" i="5" l="1"/>
  <c r="D13" i="5"/>
  <c r="F13" i="5" s="1"/>
  <c r="D12" i="5"/>
  <c r="F12" i="5" s="1"/>
  <c r="F11" i="5"/>
  <c r="D10" i="5"/>
  <c r="F10" i="5" s="1"/>
  <c r="F9" i="5"/>
  <c r="F8" i="5"/>
  <c r="D7" i="5"/>
  <c r="F7" i="5" s="1"/>
  <c r="F6" i="5"/>
  <c r="D5" i="5"/>
  <c r="F5" i="5" s="1"/>
  <c r="F15" i="5" l="1"/>
  <c r="F16" i="5" s="1"/>
  <c r="E15" i="5" l="1"/>
</calcChain>
</file>

<file path=xl/sharedStrings.xml><?xml version="1.0" encoding="utf-8"?>
<sst xmlns="http://schemas.openxmlformats.org/spreadsheetml/2006/main" count="40" uniqueCount="33">
  <si>
    <t>項次</t>
    <phoneticPr fontId="1" type="noConversion"/>
  </si>
  <si>
    <t>項目</t>
    <phoneticPr fontId="1" type="noConversion"/>
  </si>
  <si>
    <t>現況測量</t>
    <phoneticPr fontId="1" type="noConversion"/>
  </si>
  <si>
    <t>地籍圖套繪作業</t>
    <phoneticPr fontId="1" type="noConversion"/>
  </si>
  <si>
    <t>各座墳墓清查及面積計算</t>
    <phoneticPr fontId="1" type="noConversion"/>
  </si>
  <si>
    <t>查估除草作業</t>
    <phoneticPr fontId="1" type="noConversion"/>
  </si>
  <si>
    <t>土地鑑界作業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</si>
  <si>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</si>
  <si>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</si>
  <si>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</si>
  <si>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金額</t>
    <phoneticPr fontId="1" type="noConversion"/>
  </si>
  <si>
    <t>備註</t>
    <phoneticPr fontId="1" type="noConversion"/>
  </si>
  <si>
    <t>式</t>
    <phoneticPr fontId="1" type="noConversion"/>
  </si>
  <si>
    <t>公頃</t>
    <phoneticPr fontId="1" type="noConversion"/>
  </si>
  <si>
    <t>座</t>
    <phoneticPr fontId="1" type="noConversion"/>
  </si>
  <si>
    <t>墳墓查估大型告示</t>
    <phoneticPr fontId="1" type="noConversion"/>
  </si>
  <si>
    <t>墳墓預估數量</t>
    <phoneticPr fontId="1" type="noConversion"/>
  </si>
  <si>
    <t>查估面積</t>
    <phoneticPr fontId="1" type="noConversion"/>
  </si>
  <si>
    <t>遷葬墳墓編號小告示牌</t>
    <phoneticPr fontId="1" type="noConversion"/>
  </si>
  <si>
    <t>應遷葬墳墓位置圖</t>
    <phoneticPr fontId="1" type="noConversion"/>
  </si>
  <si>
    <t>公頃</t>
    <phoneticPr fontId="1" type="noConversion"/>
  </si>
  <si>
    <t>依「土地複丈費及建築改良物測量費標準」編列</t>
    <phoneticPr fontId="1" type="noConversion"/>
  </si>
  <si>
    <t>查估作業費合計</t>
    <phoneticPr fontId="1" type="noConversion"/>
  </si>
  <si>
    <t>含測量技術所需之費用</t>
    <phoneticPr fontId="1" type="noConversion"/>
  </si>
  <si>
    <t>行政雜支</t>
    <phoneticPr fontId="1" type="noConversion"/>
  </si>
  <si>
    <t>遷葬說明會</t>
    <phoneticPr fontId="1" type="noConversion"/>
  </si>
  <si>
    <t>(含清運費用)</t>
    <phoneticPr fontId="1" type="noConversion"/>
  </si>
  <si>
    <t>場</t>
    <phoneticPr fontId="1" type="noConversion"/>
  </si>
  <si>
    <t>清冊及光碟片各10份、調查表(含相片)3份</t>
    <phoneticPr fontId="1" type="noConversion"/>
  </si>
  <si>
    <t>遷葬清冊相關書表製作</t>
    <phoneticPr fontId="1" type="noConversion"/>
  </si>
  <si>
    <t>查估作業費(項目1-10)*5%</t>
    <phoneticPr fontId="1" type="noConversion"/>
  </si>
  <si>
    <t>備註：
一、交付成果：
　　1.墳墓查估補償清冊10份、調查表(含相片)3份、應遷葬墳墓位置圖。
　　2.墳墓查估資料檔案光碟10份(含位置圖、清冊、調查表(含相片)、照片圖檔)。
二、墳墓查估大型告示，得依地形現況實際需求調整編列數量。
三、依「土地複丈費及建築改良物測量費標準」：
　　每單位以新臺幣四千元計收。上項費用，以每筆每公頃為計收單位，不足一公頃者，以一公頃計，超過一公頃者，每增加半
　　公頃增收半數，增加不足半公頃者，以半公頃計；至面積超過十公頃者，得視實際需要，另案核計。
四、本試算表之操作方式，可依欲查估公墓之「預估數量、查估面積」鍵入紅色框內，即可初算「查估作業費合計」。</t>
    <phoneticPr fontId="1" type="noConversion"/>
  </si>
  <si>
    <t>墳墓查估作業編列經費試算參考表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</si>
</sst>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" fontId="4" fillId="0" borderId="7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5" xfId="0" applyNumberFormat="1" applyFont="1" applyBorder="1">
      <alignment vertical="center"/>
    </xf>
    <xf numFmtId="3" fontId="4" fillId="0" borderId="6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1" xfId="0" applyNumberFormat="1" applyFont="1" applyFill="1" applyBorder="1">
      <alignment vertical="center"/>
    </xf>
    <xf numFmtId="3" fontId="4" fillId="0" borderId="5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176" fontId="4" fillId="0" borderId="7" xfId="0" applyNumberFormat="1" applyFont="1" applyBorder="1">
      <alignment vertical="center"/>
    </xf>
    <xf numFmtId="9" fontId="4" fillId="0" borderId="1" xfId="0" applyNumberFormat="1" applyFont="1" applyBorder="1" applyAlignment="1">
      <alignment horizontal="center" vertical="center"/>
    </xf>
    <xf numFmtId="3" fontId="4" fillId="0" borderId="1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2" zoomScaleNormal="100" workbookViewId="0">
      <selection activeCell="A17" sqref="A17:G17"/>
    </sheetView>
  </sheetViews>
  <sheetFormatPr defaultColWidth="9" defaultRowHeight="16.2"/>
  <cols>
    <col min="1" max="1" width="6.6640625" style="4" customWidth="1"/>
    <col min="2" max="2" width="28.77734375" style="3" customWidth="1"/>
    <col min="3" max="3" width="7.77734375" style="4" customWidth="1"/>
    <col min="4" max="4" width="7.77734375" style="3" customWidth="1"/>
    <col min="5" max="5" width="9.44140625" style="3" customWidth="1"/>
    <col min="6" max="6" width="11.109375" style="3" customWidth="1"/>
    <col min="7" max="7" width="55.88671875" style="3" customWidth="1"/>
    <col min="8" max="16384" width="9" style="3"/>
  </cols>
  <sheetData>
    <row r="1" spans="1:7" s="1" customFormat="1" ht="22.8" thickBot="1">
      <c r="A1" s="28" t="s">
        <v>32</v>
      </c>
      <c r="B1" s="28"/>
      <c r="C1" s="28"/>
      <c r="D1" s="28"/>
      <c r="E1" s="28"/>
      <c r="F1" s="28"/>
      <c r="G1" s="28"/>
    </row>
    <row r="2" spans="1:7" s="1" customFormat="1" ht="17.399999999999999" thickTop="1" thickBot="1">
      <c r="A2" s="5"/>
      <c r="B2" s="6" t="s">
        <v>16</v>
      </c>
      <c r="C2" s="24" t="s">
        <v>14</v>
      </c>
      <c r="D2" s="8">
        <v>4000</v>
      </c>
      <c r="E2" s="9"/>
      <c r="F2" s="5"/>
      <c r="G2" s="5"/>
    </row>
    <row r="3" spans="1:7" s="1" customFormat="1" ht="17.399999999999999" thickTop="1" thickBot="1">
      <c r="A3" s="5"/>
      <c r="B3" s="6" t="s">
        <v>17</v>
      </c>
      <c r="C3" s="7" t="s">
        <v>13</v>
      </c>
      <c r="D3" s="25">
        <v>37</v>
      </c>
      <c r="E3" s="9"/>
      <c r="F3" s="5"/>
      <c r="G3" s="5"/>
    </row>
    <row r="4" spans="1:7" s="2" customFormat="1" ht="16.8" thickTop="1">
      <c r="A4" s="10" t="s">
        <v>0</v>
      </c>
      <c r="B4" s="10" t="s">
        <v>1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</row>
    <row r="5" spans="1:7">
      <c r="A5" s="11">
        <v>1</v>
      </c>
      <c r="B5" s="12" t="s">
        <v>2</v>
      </c>
      <c r="C5" s="14" t="s">
        <v>13</v>
      </c>
      <c r="D5" s="13">
        <f>D3</f>
        <v>37</v>
      </c>
      <c r="E5" s="15">
        <v>30000</v>
      </c>
      <c r="F5" s="13">
        <f t="shared" ref="F5:F14" si="0">D5*E5</f>
        <v>1110000</v>
      </c>
      <c r="G5" s="12" t="s">
        <v>23</v>
      </c>
    </row>
    <row r="6" spans="1:7">
      <c r="A6" s="11">
        <v>2</v>
      </c>
      <c r="B6" s="12" t="s">
        <v>3</v>
      </c>
      <c r="C6" s="14" t="s">
        <v>12</v>
      </c>
      <c r="D6" s="13">
        <v>1</v>
      </c>
      <c r="E6" s="15">
        <v>20000</v>
      </c>
      <c r="F6" s="13">
        <f t="shared" si="0"/>
        <v>20000</v>
      </c>
      <c r="G6" s="12"/>
    </row>
    <row r="7" spans="1:7">
      <c r="A7" s="11">
        <v>3</v>
      </c>
      <c r="B7" s="12" t="s">
        <v>4</v>
      </c>
      <c r="C7" s="14" t="s">
        <v>14</v>
      </c>
      <c r="D7" s="13">
        <f>D2</f>
        <v>4000</v>
      </c>
      <c r="E7" s="15">
        <v>350</v>
      </c>
      <c r="F7" s="13">
        <f t="shared" si="0"/>
        <v>1400000</v>
      </c>
      <c r="G7" s="12"/>
    </row>
    <row r="8" spans="1:7">
      <c r="A8" s="11">
        <v>4</v>
      </c>
      <c r="B8" s="12" t="s">
        <v>29</v>
      </c>
      <c r="C8" s="14" t="s">
        <v>12</v>
      </c>
      <c r="D8" s="13">
        <v>1</v>
      </c>
      <c r="E8" s="15">
        <v>100000</v>
      </c>
      <c r="F8" s="13">
        <f t="shared" si="0"/>
        <v>100000</v>
      </c>
      <c r="G8" s="12" t="s">
        <v>28</v>
      </c>
    </row>
    <row r="9" spans="1:7">
      <c r="A9" s="11">
        <v>5</v>
      </c>
      <c r="B9" s="12" t="s">
        <v>19</v>
      </c>
      <c r="C9" s="14" t="s">
        <v>12</v>
      </c>
      <c r="D9" s="13">
        <v>1</v>
      </c>
      <c r="E9" s="15">
        <v>1000</v>
      </c>
      <c r="F9" s="13">
        <f t="shared" si="0"/>
        <v>1000</v>
      </c>
      <c r="G9" s="12"/>
    </row>
    <row r="10" spans="1:7">
      <c r="A10" s="11">
        <v>6</v>
      </c>
      <c r="B10" s="12" t="s">
        <v>18</v>
      </c>
      <c r="C10" s="14" t="s">
        <v>14</v>
      </c>
      <c r="D10" s="13">
        <f>D2</f>
        <v>4000</v>
      </c>
      <c r="E10" s="15">
        <v>50</v>
      </c>
      <c r="F10" s="13">
        <f t="shared" si="0"/>
        <v>200000</v>
      </c>
      <c r="G10" s="12"/>
    </row>
    <row r="11" spans="1:7" s="22" customFormat="1">
      <c r="A11" s="17">
        <v>7</v>
      </c>
      <c r="B11" s="18" t="s">
        <v>15</v>
      </c>
      <c r="C11" s="19" t="s">
        <v>12</v>
      </c>
      <c r="D11" s="20">
        <v>4</v>
      </c>
      <c r="E11" s="21">
        <v>15000</v>
      </c>
      <c r="F11" s="13">
        <f t="shared" si="0"/>
        <v>60000</v>
      </c>
      <c r="G11" s="18"/>
    </row>
    <row r="12" spans="1:7">
      <c r="A12" s="11">
        <v>8</v>
      </c>
      <c r="B12" s="12" t="s">
        <v>5</v>
      </c>
      <c r="C12" s="14" t="s">
        <v>13</v>
      </c>
      <c r="D12" s="13">
        <f>D3</f>
        <v>37</v>
      </c>
      <c r="E12" s="15">
        <v>30000</v>
      </c>
      <c r="F12" s="13">
        <f t="shared" si="0"/>
        <v>1110000</v>
      </c>
      <c r="G12" s="12" t="s">
        <v>26</v>
      </c>
    </row>
    <row r="13" spans="1:7">
      <c r="A13" s="11">
        <v>9</v>
      </c>
      <c r="B13" s="12" t="s">
        <v>6</v>
      </c>
      <c r="C13" s="11" t="s">
        <v>20</v>
      </c>
      <c r="D13" s="16">
        <f>D3</f>
        <v>37</v>
      </c>
      <c r="E13" s="13">
        <v>4000</v>
      </c>
      <c r="F13" s="13">
        <f t="shared" si="0"/>
        <v>148000</v>
      </c>
      <c r="G13" s="12" t="s">
        <v>21</v>
      </c>
    </row>
    <row r="14" spans="1:7">
      <c r="A14" s="11">
        <v>10</v>
      </c>
      <c r="B14" s="12" t="s">
        <v>25</v>
      </c>
      <c r="C14" s="14" t="s">
        <v>27</v>
      </c>
      <c r="D14" s="13">
        <v>2</v>
      </c>
      <c r="E14" s="15">
        <v>25000</v>
      </c>
      <c r="F14" s="13">
        <f t="shared" si="0"/>
        <v>50000</v>
      </c>
      <c r="G14" s="12"/>
    </row>
    <row r="15" spans="1:7">
      <c r="A15" s="11">
        <v>11</v>
      </c>
      <c r="B15" s="23" t="s">
        <v>24</v>
      </c>
      <c r="C15" s="26">
        <v>0.05</v>
      </c>
      <c r="D15" s="16">
        <v>1</v>
      </c>
      <c r="E15" s="13">
        <f>F15</f>
        <v>209950</v>
      </c>
      <c r="F15" s="13">
        <f>(SUM(F5:F14))*0.05</f>
        <v>209950</v>
      </c>
      <c r="G15" s="12" t="s">
        <v>30</v>
      </c>
    </row>
    <row r="16" spans="1:7" ht="16.8" thickBot="1">
      <c r="A16" s="29" t="s">
        <v>22</v>
      </c>
      <c r="B16" s="30"/>
      <c r="C16" s="11"/>
      <c r="D16" s="13"/>
      <c r="E16" s="13"/>
      <c r="F16" s="27">
        <f>SUM(F5:F15)</f>
        <v>4408950</v>
      </c>
      <c r="G16" s="12"/>
    </row>
    <row r="17" spans="1:7" ht="168" customHeight="1" thickTop="1">
      <c r="A17" s="31" t="s">
        <v>31</v>
      </c>
      <c r="B17" s="32"/>
      <c r="C17" s="32"/>
      <c r="D17" s="32"/>
      <c r="E17" s="32"/>
      <c r="F17" s="33"/>
      <c r="G17" s="32"/>
    </row>
  </sheetData>
  <mergeCells count="3">
    <mergeCell ref="A1:G1"/>
    <mergeCell ref="A16:B16"/>
    <mergeCell ref="A17:G17"/>
  </mergeCells>
  <phoneticPr fontId="1" type="noConversion"/>
  <pageMargins left="0.17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給公所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徐文英</dc:creator>
  <cp:lastModifiedBy>林祖安</cp:lastModifiedBy>
  <cp:lastPrinted>2022-08-17T07:08:37Z</cp:lastPrinted>
  <dcterms:created xsi:type="dcterms:W3CDTF">2014-04-21T09:13:42Z</dcterms:created>
  <dcterms:modified xsi:type="dcterms:W3CDTF">2022-08-17T07:36:39Z</dcterms:modified>
</cp:coreProperties>
</file>